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03425\Desktop\"/>
    </mc:Choice>
  </mc:AlternateContent>
  <xr:revisionPtr revIDLastSave="0" documentId="13_ncr:1_{48FD0BBD-2556-451F-BD81-C42AF0481D34}" xr6:coauthVersionLast="47" xr6:coauthVersionMax="47" xr10:uidLastSave="{00000000-0000-0000-0000-000000000000}"/>
  <bookViews>
    <workbookView xWindow="-120" yWindow="-120" windowWidth="29040" windowHeight="15840" tabRatio="908" activeTab="1" xr2:uid="{F13309F1-1865-45B6-B461-66D3AFBF709A}"/>
  </bookViews>
  <sheets>
    <sheet name="suma" sheetId="17" r:id="rId1"/>
    <sheet name="Pak 3" sheetId="3" r:id="rId2"/>
  </sheets>
  <definedNames>
    <definedName name="Excel_BuiltIn_Print_Area" localSheetId="1">'Pak 3'!$A$1:$K$10</definedName>
    <definedName name="_xlnm.Print_Area" localSheetId="1">'Pak 3'!$A$1:$K$10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I7" i="3" s="1"/>
  <c r="G9" i="3"/>
  <c r="I9" i="3" s="1"/>
  <c r="G8" i="3"/>
  <c r="I8" i="3" s="1"/>
  <c r="G6" i="3"/>
  <c r="I6" i="3" s="1"/>
  <c r="G5" i="3"/>
  <c r="I5" i="3" s="1"/>
  <c r="D9" i="17" l="1"/>
  <c r="G3" i="3"/>
  <c r="G4" i="3"/>
  <c r="I4" i="3" s="1"/>
  <c r="D7" i="17"/>
  <c r="G10" i="3" l="1"/>
  <c r="B4" i="17" s="1"/>
  <c r="C4" i="17" s="1"/>
  <c r="B6" i="17"/>
  <c r="B5" i="17"/>
  <c r="C5" i="17" s="1"/>
  <c r="B8" i="17"/>
  <c r="D2" i="17"/>
  <c r="B2" i="17"/>
  <c r="C2" i="17" s="1"/>
  <c r="B11" i="17"/>
  <c r="C11" i="17" s="1"/>
  <c r="D6" i="17"/>
  <c r="D8" i="17"/>
  <c r="D4" i="17"/>
  <c r="I3" i="3"/>
  <c r="I10" i="3" s="1"/>
  <c r="D11" i="17"/>
  <c r="B7" i="17"/>
  <c r="C8" i="17" l="1"/>
  <c r="B10" i="17"/>
  <c r="C10" i="17" s="1"/>
  <c r="D10" i="17"/>
  <c r="C6" i="17"/>
  <c r="B3" i="17"/>
  <c r="C3" i="17" s="1"/>
  <c r="D5" i="17"/>
  <c r="C7" i="17"/>
  <c r="B9" i="17"/>
  <c r="C9" i="17" s="1"/>
  <c r="D3" i="17"/>
  <c r="D13" i="17" l="1"/>
  <c r="B13" i="17"/>
</calcChain>
</file>

<file path=xl/sharedStrings.xml><?xml version="1.0" encoding="utf-8"?>
<sst xmlns="http://schemas.openxmlformats.org/spreadsheetml/2006/main" count="36" uniqueCount="32">
  <si>
    <r>
      <rPr>
        <b/>
        <sz val="11"/>
        <rFont val="Times New Roman"/>
        <family val="1"/>
        <charset val="238"/>
      </rPr>
      <t xml:space="preserve">Załącznik cenowy do wniosku Wnioskodawcy
</t>
    </r>
    <r>
      <rPr>
        <sz val="11"/>
        <rFont val="Times New Roman"/>
        <family val="1"/>
        <charset val="238"/>
      </rPr>
      <t xml:space="preserve">Dostawa materiałów do sterylizacji dla Wielospecjalistycznego Szpitala Wojewódzkiego w Gorzowie Wlkp. </t>
    </r>
  </si>
  <si>
    <t>Lp.</t>
  </si>
  <si>
    <t>Opis przedmiotu zamówienia</t>
  </si>
  <si>
    <t>Jed.
miary</t>
  </si>
  <si>
    <t xml:space="preserve">Ilość </t>
  </si>
  <si>
    <t>Cena jedn. netto</t>
  </si>
  <si>
    <t xml:space="preserve">Wartość  netto
</t>
  </si>
  <si>
    <t>Stawka podatku 
 VAT %</t>
  </si>
  <si>
    <t xml:space="preserve">Wartość brutto
</t>
  </si>
  <si>
    <r>
      <rPr>
        <sz val="9"/>
        <rFont val="Times New Roman"/>
        <family val="1"/>
        <charset val="238"/>
      </rPr>
      <t xml:space="preserve">Numer katalogowy lub nazwa handlowa </t>
    </r>
    <r>
      <rPr>
        <sz val="9"/>
        <color indexed="20"/>
        <rFont val="Times New Roman"/>
        <family val="1"/>
        <charset val="238"/>
      </rPr>
      <t xml:space="preserve"> 
</t>
    </r>
  </si>
  <si>
    <t xml:space="preserve">Nazwa wytwórcy (producenta)
</t>
  </si>
  <si>
    <t>WARTOŚĆ PAKIETU:</t>
  </si>
  <si>
    <t>Wypełniając wersję elektroniczną w rubryce stawka podatku VAT% należy wpisać tylko cyfrę np.: 8, 23.</t>
  </si>
  <si>
    <t>Jednostronna taśma z papieru krepowanego naturalnie białego ze wskaźnikiem sterylizacji parą przeznaczona do pakowania, pozbawiony zawartości ołowiu drukowany wskaźnik na powierzchni taśmy zmienia kolor z jasnozielonego na średnio/ciemno zielony w widoczny sposób pokazując, że produkt został poddany sterylizacji nasyconą parą wodną. Wymiary 19mm (+/-) 5mm) x 50m.</t>
  </si>
  <si>
    <t>mb</t>
  </si>
  <si>
    <t>szt.</t>
  </si>
  <si>
    <t>netto</t>
  </si>
  <si>
    <t>brutto</t>
  </si>
  <si>
    <t>euro</t>
  </si>
  <si>
    <t>pakiet</t>
  </si>
  <si>
    <t>szt</t>
  </si>
  <si>
    <t>Dwustronna szczotka z włosiem miękkim z tworzywa sztucznego do czyszczenia narzędzi. Odporna na sterylizację parą wodną. Wymiary dł. 175 mm, dł. powierzchni czyszczącej 40 i 30 mm, dł. włosia 10 i 10 mm.</t>
  </si>
  <si>
    <r>
      <t xml:space="preserve">Dwustronna szczotka do mycia narzędzi  z </t>
    </r>
    <r>
      <rPr>
        <sz val="10"/>
        <rFont val="Times New Roman"/>
        <family val="1"/>
        <charset val="128"/>
      </rPr>
      <t xml:space="preserve">2 główkami o różnej wielkości Włosie z nylonu, uchwyt z tworzywa sztucznego ze strukturowaną powierzchnią zapewniającą dobrą chwytność, nadaje się do sterylizacji w autoklawie. 
</t>
    </r>
  </si>
  <si>
    <t xml:space="preserve">Dwustronna szczotka z włosiem bardzo twardym z tworzywa sztucznego do czyszczenia narzędzi. Odporna na sterylizację parą wodną. Wymiary dł. 175 mm, dł. powierzchni czyszczącej 25 i 35 mm, dł. włosia 5 i 10 mm. 
</t>
  </si>
  <si>
    <r>
      <t xml:space="preserve">Szczotka do czyszczenia narzędzi z bardzo twardym włosiem wykonanym z  tworzywa sztucznego. Długość całkowita 215 mm,  długość szczotka 75 mm. </t>
    </r>
    <r>
      <rPr>
        <sz val="10"/>
        <rFont val="Times New Roman"/>
        <family val="1"/>
        <charset val="238"/>
      </rPr>
      <t xml:space="preserve">Może </t>
    </r>
    <r>
      <rPr>
        <sz val="10"/>
        <color indexed="8"/>
        <rFont val="Times New Roman"/>
        <family val="1"/>
        <charset val="128"/>
      </rPr>
      <t xml:space="preserve">być poddawana myciu w myjni-dezynfektorze i sterylizacji parą wodną. </t>
    </r>
  </si>
  <si>
    <t>Marker wodoodporny do sterylizacji, czarny.</t>
  </si>
  <si>
    <t xml:space="preserve">Jednostronna taśma z papieru krepowanego naturalnie białego bez wskaźnika sterylizacji. Wymiary 19mm (+/-) 5mm) x 50m. </t>
  </si>
  <si>
    <t>indeks zamawiającego</t>
  </si>
  <si>
    <t>09-PISA-005</t>
  </si>
  <si>
    <t>45-SZCZ-003</t>
  </si>
  <si>
    <t>41-TASM-004</t>
  </si>
  <si>
    <t>41-TASM-005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</si>
</sst>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5">
    <font>
      <sz val="10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color indexed="20"/>
      <name val="Times New Roman"/>
      <family val="1"/>
      <charset val="238"/>
    </font>
    <font>
      <sz val="9"/>
      <color indexed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128"/>
    </font>
    <font>
      <sz val="10"/>
      <color indexed="8"/>
      <name val="Times New Roman"/>
      <family val="1"/>
      <charset val="12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2" fillId="0" borderId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4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3" xfId="1" applyNumberFormat="1" applyFont="1" applyFill="1" applyBorder="1" applyAlignment="1" applyProtection="1">
      <alignment horizontal="left" vertical="center" wrapText="1"/>
    </xf>
    <xf numFmtId="3" fontId="1" fillId="0" borderId="3" xfId="0" applyNumberFormat="1" applyFont="1" applyBorder="1" applyAlignment="1">
      <alignment vertical="center" wrapText="1"/>
    </xf>
    <xf numFmtId="2" fontId="1" fillId="0" borderId="3" xfId="1" applyNumberFormat="1" applyFont="1" applyFill="1" applyBorder="1" applyAlignment="1" applyProtection="1">
      <alignment horizontal="right" vertical="center" wrapText="1"/>
    </xf>
    <xf numFmtId="4" fontId="1" fillId="0" borderId="3" xfId="1" applyNumberFormat="1" applyFont="1" applyFill="1" applyBorder="1" applyAlignment="1" applyProtection="1">
      <alignment horizontal="right" vertical="center" wrapText="1"/>
    </xf>
    <xf numFmtId="4" fontId="1" fillId="3" borderId="3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2" fontId="1" fillId="0" borderId="1" xfId="1" applyNumberFormat="1" applyFont="1" applyFill="1" applyBorder="1" applyAlignment="1" applyProtection="1">
      <alignment horizontal="right" vertical="center" wrapText="1"/>
    </xf>
    <xf numFmtId="4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</xf>
    <xf numFmtId="4" fontId="4" fillId="3" borderId="5" xfId="1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0" fillId="0" borderId="0" xfId="0" applyNumberFormat="1"/>
    <xf numFmtId="0" fontId="13" fillId="0" borderId="0" xfId="0" applyFont="1"/>
    <xf numFmtId="4" fontId="13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D6D"/>
      <rgbColor rgb="000066CC"/>
      <rgbColor rgb="00CCCCFF"/>
      <rgbColor rgb="00000080"/>
      <rgbColor rgb="00FF00FF"/>
      <rgbColor rgb="00BBE33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8898-7A65-4A26-9A52-5EA9F2FA94E0}">
  <dimension ref="A1:D13"/>
  <sheetViews>
    <sheetView workbookViewId="0">
      <selection activeCell="B8" sqref="B8"/>
    </sheetView>
  </sheetViews>
  <sheetFormatPr defaultRowHeight="12.75"/>
  <cols>
    <col min="2" max="2" width="13.42578125" customWidth="1"/>
    <col min="3" max="3" width="10.85546875" customWidth="1"/>
    <col min="4" max="4" width="16.42578125" customWidth="1"/>
  </cols>
  <sheetData>
    <row r="1" spans="1:4">
      <c r="A1" t="s">
        <v>19</v>
      </c>
      <c r="B1" t="s">
        <v>16</v>
      </c>
      <c r="C1" t="s">
        <v>18</v>
      </c>
      <c r="D1" t="s">
        <v>17</v>
      </c>
    </row>
    <row r="2" spans="1:4">
      <c r="A2">
        <v>1</v>
      </c>
      <c r="B2" s="33" t="e">
        <f>#REF!</f>
        <v>#REF!</v>
      </c>
      <c r="C2" s="33" t="e">
        <f>B2/4.6371</f>
        <v>#REF!</v>
      </c>
      <c r="D2" s="33" t="e">
        <f>#REF!</f>
        <v>#REF!</v>
      </c>
    </row>
    <row r="3" spans="1:4">
      <c r="A3">
        <v>2</v>
      </c>
      <c r="B3" s="33" t="e">
        <f>#REF!</f>
        <v>#REF!</v>
      </c>
      <c r="C3" s="33" t="e">
        <f t="shared" ref="C3:C11" si="0">B3/4.6371</f>
        <v>#REF!</v>
      </c>
      <c r="D3" s="33">
        <f>'Pak 3'!I10</f>
        <v>0</v>
      </c>
    </row>
    <row r="4" spans="1:4">
      <c r="A4">
        <v>3</v>
      </c>
      <c r="B4" s="33">
        <f>'Pak 3'!G10</f>
        <v>0</v>
      </c>
      <c r="C4" s="33">
        <f t="shared" si="0"/>
        <v>0</v>
      </c>
      <c r="D4" s="33" t="e">
        <f>#REF!</f>
        <v>#REF!</v>
      </c>
    </row>
    <row r="5" spans="1:4">
      <c r="A5">
        <v>4</v>
      </c>
      <c r="B5" s="33" t="e">
        <f>#REF!</f>
        <v>#REF!</v>
      </c>
      <c r="C5" s="33" t="e">
        <f t="shared" si="0"/>
        <v>#REF!</v>
      </c>
      <c r="D5" s="33" t="e">
        <f>#REF!</f>
        <v>#REF!</v>
      </c>
    </row>
    <row r="6" spans="1:4">
      <c r="A6">
        <v>5</v>
      </c>
      <c r="B6" s="33" t="e">
        <f>#REF!</f>
        <v>#REF!</v>
      </c>
      <c r="C6" s="33" t="e">
        <f t="shared" si="0"/>
        <v>#REF!</v>
      </c>
      <c r="D6" s="33" t="e">
        <f>#REF!</f>
        <v>#REF!</v>
      </c>
    </row>
    <row r="7" spans="1:4">
      <c r="A7">
        <v>6</v>
      </c>
      <c r="B7" s="33" t="e">
        <f>#REF!</f>
        <v>#REF!</v>
      </c>
      <c r="C7" s="33" t="e">
        <f t="shared" si="0"/>
        <v>#REF!</v>
      </c>
      <c r="D7" s="33" t="e">
        <f>#REF!</f>
        <v>#REF!</v>
      </c>
    </row>
    <row r="8" spans="1:4">
      <c r="A8">
        <v>7</v>
      </c>
      <c r="B8" s="33" t="e">
        <f>#REF!</f>
        <v>#REF!</v>
      </c>
      <c r="C8" s="33" t="e">
        <f t="shared" si="0"/>
        <v>#REF!</v>
      </c>
      <c r="D8" s="33" t="e">
        <f>#REF!</f>
        <v>#REF!</v>
      </c>
    </row>
    <row r="9" spans="1:4">
      <c r="A9">
        <v>8</v>
      </c>
      <c r="B9" s="33" t="e">
        <f>#REF!</f>
        <v>#REF!</v>
      </c>
      <c r="C9" s="33" t="e">
        <f t="shared" si="0"/>
        <v>#REF!</v>
      </c>
      <c r="D9" s="33" t="e">
        <f>#REF!</f>
        <v>#REF!</v>
      </c>
    </row>
    <row r="10" spans="1:4">
      <c r="A10">
        <v>9</v>
      </c>
      <c r="B10" s="33" t="e">
        <f>#REF!</f>
        <v>#REF!</v>
      </c>
      <c r="C10" s="33" t="e">
        <f t="shared" si="0"/>
        <v>#REF!</v>
      </c>
      <c r="D10" s="33" t="e">
        <f>#REF!</f>
        <v>#REF!</v>
      </c>
    </row>
    <row r="11" spans="1:4">
      <c r="A11">
        <v>10</v>
      </c>
      <c r="B11" s="33" t="e">
        <f>#REF!</f>
        <v>#REF!</v>
      </c>
      <c r="C11" s="33" t="e">
        <f t="shared" si="0"/>
        <v>#REF!</v>
      </c>
      <c r="D11" s="33" t="e">
        <f>#REF!</f>
        <v>#REF!</v>
      </c>
    </row>
    <row r="13" spans="1:4" s="34" customFormat="1">
      <c r="B13" s="35" t="e">
        <f>SUM(B2:B12)</f>
        <v>#REF!</v>
      </c>
      <c r="D13" s="35" t="e">
        <f>SUM(D2:D12)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701F6-4205-4772-AB86-B009283EFE7F}">
  <dimension ref="A1:K11"/>
  <sheetViews>
    <sheetView tabSelected="1" topLeftCell="A3" zoomScale="140" zoomScaleNormal="140" workbookViewId="0">
      <selection activeCell="H10" sqref="H10"/>
    </sheetView>
  </sheetViews>
  <sheetFormatPr defaultRowHeight="12.75"/>
  <cols>
    <col min="1" max="1" width="3.42578125" style="1" customWidth="1"/>
    <col min="2" max="2" width="56.5703125" style="2" customWidth="1"/>
    <col min="3" max="3" width="28.42578125" style="2" customWidth="1"/>
    <col min="4" max="4" width="6.140625" style="2" customWidth="1"/>
    <col min="5" max="5" width="7.5703125" style="3" customWidth="1"/>
    <col min="6" max="6" width="9.140625" style="4"/>
    <col min="7" max="7" width="11.42578125" style="5" customWidth="1"/>
    <col min="8" max="8" width="7.140625" style="2" customWidth="1"/>
    <col min="9" max="9" width="11.28515625" style="5" customWidth="1"/>
    <col min="10" max="10" width="15.85546875" style="5" customWidth="1"/>
    <col min="11" max="11" width="15.140625" style="2" customWidth="1"/>
    <col min="12" max="16384" width="9.140625" style="2"/>
  </cols>
  <sheetData>
    <row r="1" spans="1:11" ht="51.7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5" customFormat="1" ht="33" customHeight="1">
      <c r="A2" s="6" t="s">
        <v>1</v>
      </c>
      <c r="B2" s="7" t="s">
        <v>2</v>
      </c>
      <c r="C2" s="6" t="s">
        <v>27</v>
      </c>
      <c r="D2" s="6" t="s">
        <v>3</v>
      </c>
      <c r="E2" s="8" t="s">
        <v>4</v>
      </c>
      <c r="F2" s="9" t="s">
        <v>5</v>
      </c>
      <c r="G2" s="10" t="s">
        <v>6</v>
      </c>
      <c r="H2" s="11" t="s">
        <v>7</v>
      </c>
      <c r="I2" s="12" t="s">
        <v>8</v>
      </c>
      <c r="J2" s="13" t="s">
        <v>9</v>
      </c>
      <c r="K2" s="14" t="s">
        <v>10</v>
      </c>
    </row>
    <row r="3" spans="1:11" s="15" customFormat="1" ht="88.5" customHeight="1">
      <c r="A3" s="30">
        <v>1</v>
      </c>
      <c r="B3" s="16" t="s">
        <v>13</v>
      </c>
      <c r="C3" s="16" t="s">
        <v>31</v>
      </c>
      <c r="D3" s="26" t="s">
        <v>14</v>
      </c>
      <c r="E3" s="18">
        <v>8000</v>
      </c>
      <c r="F3" s="19">
        <v>0</v>
      </c>
      <c r="G3" s="20">
        <f t="shared" ref="G3:G6" si="0">E3*F3</f>
        <v>0</v>
      </c>
      <c r="H3" s="36">
        <v>0</v>
      </c>
      <c r="I3" s="21">
        <f t="shared" ref="I3:I6" si="1">ROUND(G3*H3/100+G3,2)</f>
        <v>0</v>
      </c>
      <c r="J3" s="17"/>
      <c r="K3" s="22"/>
    </row>
    <row r="4" spans="1:11" s="15" customFormat="1" ht="38.25" customHeight="1">
      <c r="A4" s="30">
        <v>2</v>
      </c>
      <c r="B4" s="16" t="s">
        <v>26</v>
      </c>
      <c r="C4" s="16" t="s">
        <v>30</v>
      </c>
      <c r="D4" s="26" t="s">
        <v>14</v>
      </c>
      <c r="E4" s="18">
        <v>8000</v>
      </c>
      <c r="F4" s="19">
        <v>0</v>
      </c>
      <c r="G4" s="20">
        <f t="shared" si="0"/>
        <v>0</v>
      </c>
      <c r="H4" s="36">
        <v>0</v>
      </c>
      <c r="I4" s="21">
        <f t="shared" si="1"/>
        <v>0</v>
      </c>
      <c r="J4" s="17"/>
      <c r="K4" s="22"/>
    </row>
    <row r="5" spans="1:11" customFormat="1" ht="38.25">
      <c r="A5" s="30">
        <v>3</v>
      </c>
      <c r="B5" s="31" t="s">
        <v>21</v>
      </c>
      <c r="C5" s="31"/>
      <c r="D5" s="26" t="s">
        <v>20</v>
      </c>
      <c r="E5" s="23">
        <v>50</v>
      </c>
      <c r="F5" s="24">
        <v>0</v>
      </c>
      <c r="G5" s="20">
        <f t="shared" si="0"/>
        <v>0</v>
      </c>
      <c r="H5" s="36">
        <v>0</v>
      </c>
      <c r="I5" s="21">
        <f t="shared" si="1"/>
        <v>0</v>
      </c>
      <c r="J5" s="25"/>
      <c r="K5" s="22"/>
    </row>
    <row r="6" spans="1:11" customFormat="1" ht="51">
      <c r="A6" s="30">
        <v>4</v>
      </c>
      <c r="B6" s="31" t="s">
        <v>23</v>
      </c>
      <c r="C6" s="31"/>
      <c r="D6" s="26" t="s">
        <v>20</v>
      </c>
      <c r="E6" s="23">
        <v>50</v>
      </c>
      <c r="F6" s="24">
        <v>0</v>
      </c>
      <c r="G6" s="20">
        <f t="shared" si="0"/>
        <v>0</v>
      </c>
      <c r="H6" s="36">
        <v>0</v>
      </c>
      <c r="I6" s="21">
        <f t="shared" si="1"/>
        <v>0</v>
      </c>
      <c r="J6" s="25"/>
      <c r="K6" s="22"/>
    </row>
    <row r="7" spans="1:11" customFormat="1" ht="63.75">
      <c r="A7" s="30">
        <v>5</v>
      </c>
      <c r="B7" s="32" t="s">
        <v>22</v>
      </c>
      <c r="C7" s="32"/>
      <c r="D7" s="26" t="s">
        <v>20</v>
      </c>
      <c r="E7" s="23">
        <v>120</v>
      </c>
      <c r="F7" s="24">
        <v>0</v>
      </c>
      <c r="G7" s="20">
        <f>E7*F7</f>
        <v>0</v>
      </c>
      <c r="H7" s="36">
        <v>0</v>
      </c>
      <c r="I7" s="21">
        <f>ROUND(G7*H7/100+G7,2)</f>
        <v>0</v>
      </c>
      <c r="J7" s="25"/>
      <c r="K7" s="22"/>
    </row>
    <row r="8" spans="1:11" customFormat="1" ht="51">
      <c r="A8" s="30">
        <v>6</v>
      </c>
      <c r="B8" s="32" t="s">
        <v>24</v>
      </c>
      <c r="C8" s="32" t="s">
        <v>29</v>
      </c>
      <c r="D8" s="26" t="s">
        <v>20</v>
      </c>
      <c r="E8" s="23">
        <v>50</v>
      </c>
      <c r="F8" s="24">
        <v>0</v>
      </c>
      <c r="G8" s="20">
        <f>E8*F8</f>
        <v>0</v>
      </c>
      <c r="H8" s="36">
        <v>0</v>
      </c>
      <c r="I8" s="21">
        <f>ROUND(G8*H8/100+G8,2)</f>
        <v>0</v>
      </c>
      <c r="J8" s="25"/>
      <c r="K8" s="22"/>
    </row>
    <row r="9" spans="1:11" customFormat="1">
      <c r="A9" s="30">
        <v>7</v>
      </c>
      <c r="B9" s="16" t="s">
        <v>25</v>
      </c>
      <c r="C9" s="16" t="s">
        <v>28</v>
      </c>
      <c r="D9" s="26" t="s">
        <v>15</v>
      </c>
      <c r="E9" s="18">
        <v>500</v>
      </c>
      <c r="F9" s="19">
        <v>0</v>
      </c>
      <c r="G9" s="20">
        <f>E9*F9</f>
        <v>0</v>
      </c>
      <c r="H9" s="36">
        <v>0</v>
      </c>
      <c r="I9" s="21">
        <f>ROUND(G9*H9/100+G9,2)</f>
        <v>0</v>
      </c>
      <c r="J9" s="17"/>
      <c r="K9" s="22"/>
    </row>
    <row r="10" spans="1:11" s="15" customFormat="1" ht="21.75" customHeight="1">
      <c r="A10" s="38" t="s">
        <v>11</v>
      </c>
      <c r="B10" s="38"/>
      <c r="C10" s="38"/>
      <c r="D10" s="38"/>
      <c r="E10" s="38"/>
      <c r="F10" s="38"/>
      <c r="G10" s="27">
        <f>SUM(G3:G9)</f>
        <v>0</v>
      </c>
      <c r="H10" s="16"/>
      <c r="I10" s="27">
        <f>SUM(I3:I9)</f>
        <v>0</v>
      </c>
      <c r="J10" s="28"/>
      <c r="K10" s="29"/>
    </row>
    <row r="11" spans="1:11" ht="12.75" customHeight="1">
      <c r="A11" s="39" t="s">
        <v>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sheetProtection selectLockedCells="1" selectUnlockedCells="1"/>
  <mergeCells count="3">
    <mergeCell ref="A1:K1"/>
    <mergeCell ref="A10:F10"/>
    <mergeCell ref="A11:K11"/>
  </mergeCells>
  <dataValidations count="1">
    <dataValidation type="list" allowBlank="1" showInputMessage="1" showErrorMessage="1" promptTitle="wielkość vat" sqref="H10" xr:uid="{36A9EC75-3136-4211-B709-BCB241EE1889}">
      <formula1>#REF!</formula1>
      <formula2>0</formula2>
    </dataValidation>
  </dataValidations>
  <printOptions horizontalCentered="1"/>
  <pageMargins left="0.31527777777777777" right="0.31527777777777777" top="0.55138888888888893" bottom="0.55138888888888893" header="0.51180555555555551" footer="0.31527777777777777"/>
  <pageSetup paperSize="9" scale="95" firstPageNumber="0" orientation="landscape" r:id="rId1"/>
  <headerFooter alignWithMargins="0">
    <oddFooter>&amp;C&amp;"Times New Roman,Normalny"Strona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suma</vt:lpstr>
      <vt:lpstr>Pak 3</vt:lpstr>
      <vt:lpstr>'Pak 3'!Excel_BuiltIn_Print_Area</vt:lpstr>
      <vt:lpstr>'Pak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Grabaszewska</dc:creator>
  <cp:lastModifiedBy>Karolina Kukier</cp:lastModifiedBy>
  <cp:lastPrinted>2025-08-07T11:31:27Z</cp:lastPrinted>
  <dcterms:created xsi:type="dcterms:W3CDTF">2025-08-06T07:28:35Z</dcterms:created>
  <dcterms:modified xsi:type="dcterms:W3CDTF">2025-11-17T07:01:14Z</dcterms:modified>
</cp:coreProperties>
</file>